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KT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0.0"/>
    <numFmt numFmtId="166" formatCode="0.000"/>
    <numFmt numFmtId="167" formatCode="0.000000"/>
  </numFmts>
  <fonts count="14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A3C"/>
      <sz val="14"/>
    </font>
    <font>
      <name val="Arial"/>
      <i val="1"/>
      <color rgb="006B7280"/>
      <sz val="10"/>
    </font>
    <font>
      <name val="Arial"/>
      <b val="1"/>
      <color rgb="000F6E6E"/>
      <sz val="11"/>
    </font>
    <font>
      <name val="Arial"/>
      <color rgb="001F2A3C"/>
      <sz val="10"/>
    </font>
    <font>
      <name val="Arial"/>
      <color rgb="00000000"/>
      <sz val="10"/>
    </font>
    <font>
      <name val="Arial"/>
      <b val="1"/>
      <color rgb="00000000"/>
      <sz val="10"/>
    </font>
    <font>
      <name val="Arial"/>
      <b val="1"/>
      <color rgb="00FFFFFF"/>
      <sz val="11"/>
    </font>
    <font>
      <name val="Arial"/>
      <b val="1"/>
      <color rgb="00FFFFFF"/>
      <sz val="12"/>
    </font>
    <font>
      <name val="Arial"/>
      <b val="1"/>
      <color rgb="001F2A3C"/>
      <sz val="10"/>
    </font>
    <font>
      <name val="Arial"/>
      <color rgb="006B7280"/>
      <sz val="9"/>
    </font>
    <font>
      <name val="Arial"/>
      <b val="1"/>
      <color rgb="00FFFFFF"/>
      <sz val="10"/>
    </font>
    <font>
      <name val="Arial"/>
      <i val="1"/>
      <color rgb="000F6E6E"/>
      <sz val="10"/>
    </font>
  </fonts>
  <fills count="4">
    <fill>
      <patternFill/>
    </fill>
    <fill>
      <patternFill patternType="gray125"/>
    </fill>
    <fill>
      <patternFill patternType="solid">
        <fgColor rgb="000F6E6E"/>
      </patternFill>
    </fill>
    <fill>
      <patternFill patternType="solid">
        <fgColor rgb="001F2A3C"/>
      </patternFill>
    </fill>
  </fills>
  <borders count="2">
    <border>
      <left/>
      <right/>
      <top/>
      <bottom/>
      <diagonal/>
    </border>
    <border>
      <left style="thin">
        <color rgb="00D9DEE3"/>
      </left>
      <right style="thin">
        <color rgb="00D9DEE3"/>
      </right>
      <top style="thin">
        <color rgb="00D9DEE3"/>
      </top>
      <bottom style="thin">
        <color rgb="00D9DEE3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12" fillId="3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vertical="center"/>
    </xf>
    <xf numFmtId="164" fontId="6" fillId="0" borderId="0" applyAlignment="1" pivotButton="0" quotePrefix="0" xfId="0">
      <alignment horizontal="right" vertical="center"/>
    </xf>
    <xf numFmtId="164" fontId="6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165" fontId="6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vertical="center"/>
    </xf>
    <xf numFmtId="167" fontId="11" fillId="0" borderId="1" applyAlignment="1" pivotButton="0" quotePrefix="0" xfId="0">
      <alignment vertical="center"/>
    </xf>
    <xf numFmtId="165" fontId="7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166" fontId="6" fillId="0" borderId="0" applyAlignment="1" pivotButton="0" quotePrefix="0" xfId="0">
      <alignment horizontal="right" vertical="center"/>
    </xf>
    <xf numFmtId="0" fontId="8" fillId="2" borderId="0" applyAlignment="1" pivotButton="0" quotePrefix="0" xfId="0">
      <alignment vertical="center"/>
    </xf>
    <xf numFmtId="2" fontId="9" fillId="2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 wrapText="1"/>
    </xf>
    <xf numFmtId="0" fontId="13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12" customWidth="1" min="3" max="3"/>
    <col width="34" customWidth="1" min="4" max="4"/>
    <col hidden="1" width="12" customWidth="1" min="5" max="5"/>
    <col width="3" customWidth="1" min="6" max="6"/>
    <col width="30" customWidth="1" min="7" max="7"/>
    <col width="17" customWidth="1" min="8" max="8"/>
  </cols>
  <sheetData>
    <row r="1" ht="28" customHeight="1">
      <c r="A1" s="1" t="inlineStr">
        <is>
          <t>THE PHARMA PARTNER</t>
        </is>
      </c>
    </row>
    <row r="2">
      <c r="A2" s="2" t="inlineStr">
        <is>
          <t>Mean Kinetic Temperature (MKT) Tracker</t>
        </is>
      </c>
    </row>
    <row r="3">
      <c r="A3" s="3" t="inlineStr">
        <is>
          <t>6-Month Temperature Tracker   |   Free tool: thepharmapartner.co.ke/tools/mkt-calculator</t>
        </is>
      </c>
    </row>
    <row r="5">
      <c r="G5" s="4" t="inlineStr">
        <is>
          <t>Summary (updates automatically)</t>
        </is>
      </c>
    </row>
    <row r="6" ht="26" customHeight="1">
      <c r="A6" s="5" t="inlineStr">
        <is>
          <t>Date</t>
        </is>
      </c>
      <c r="B6" s="5" t="inlineStr">
        <is>
          <t>Time</t>
        </is>
      </c>
      <c r="C6" s="5" t="inlineStr">
        <is>
          <t>Temperature (°C)</t>
        </is>
      </c>
      <c r="D6" s="5" t="inlineStr">
        <is>
          <t>Notes / event</t>
        </is>
      </c>
      <c r="E6" s="5" t="inlineStr">
        <is>
          <t>Arrhenius term (auto)</t>
        </is>
      </c>
      <c r="G6" s="6" t="inlineStr">
        <is>
          <t>Start date (optional)</t>
        </is>
      </c>
      <c r="H6" s="7" t="n"/>
    </row>
    <row r="7">
      <c r="A7" s="8">
        <f>IF($H$6="","",$H$6)</f>
        <v/>
      </c>
      <c r="B7" s="9" t="n"/>
      <c r="C7" s="10" t="n"/>
      <c r="D7" s="11" t="n"/>
      <c r="E7" s="12">
        <f>IF(C7="","",EXP(-$H$14/($H$15*(C7+273.15))))</f>
        <v/>
      </c>
      <c r="G7" s="6" t="inlineStr">
        <is>
          <t>Acceptable min (°C)</t>
        </is>
      </c>
      <c r="H7" s="13" t="n">
        <v>2</v>
      </c>
    </row>
    <row r="8">
      <c r="A8" s="8">
        <f>IF($H$6="","",A7+1)</f>
        <v/>
      </c>
      <c r="B8" s="9" t="n"/>
      <c r="C8" s="10" t="n"/>
      <c r="D8" s="11" t="n"/>
      <c r="E8" s="12">
        <f>IF(C8="","",EXP(-$H$14/($H$15*(C8+273.15))))</f>
        <v/>
      </c>
      <c r="G8" s="6" t="inlineStr">
        <is>
          <t>Acceptable max (°C)</t>
        </is>
      </c>
      <c r="H8" s="13" t="n">
        <v>8</v>
      </c>
    </row>
    <row r="9">
      <c r="A9" s="8">
        <f>IF($H$6="","",A8+1)</f>
        <v/>
      </c>
      <c r="B9" s="9" t="n"/>
      <c r="C9" s="10" t="n"/>
      <c r="D9" s="11" t="n"/>
      <c r="E9" s="12">
        <f>IF(C9="","",EXP(-$H$14/($H$15*(C9+273.15))))</f>
        <v/>
      </c>
      <c r="G9" s="6" t="inlineStr">
        <is>
          <t>Readings logged</t>
        </is>
      </c>
      <c r="H9" s="14">
        <f>COUNT(C7:C188)</f>
        <v/>
      </c>
    </row>
    <row r="10">
      <c r="A10" s="8">
        <f>IF($H$6="","",A9+1)</f>
        <v/>
      </c>
      <c r="B10" s="9" t="n"/>
      <c r="C10" s="10" t="n"/>
      <c r="D10" s="11" t="n"/>
      <c r="E10" s="12">
        <f>IF(C10="","",EXP(-$H$14/($H$15*(C10+273.15))))</f>
        <v/>
      </c>
      <c r="G10" s="6" t="inlineStr">
        <is>
          <t>Minimum (°C)</t>
        </is>
      </c>
      <c r="H10" s="13">
        <f>IF(COUNT(C7:C188)&lt;1,"",MIN(C7:C188))</f>
        <v/>
      </c>
    </row>
    <row r="11">
      <c r="A11" s="8">
        <f>IF($H$6="","",A10+1)</f>
        <v/>
      </c>
      <c r="B11" s="9" t="n"/>
      <c r="C11" s="10" t="n"/>
      <c r="D11" s="11" t="n"/>
      <c r="E11" s="12">
        <f>IF(C11="","",EXP(-$H$14/($H$15*(C11+273.15))))</f>
        <v/>
      </c>
      <c r="G11" s="6" t="inlineStr">
        <is>
          <t>Maximum (°C)</t>
        </is>
      </c>
      <c r="H11" s="13">
        <f>IF(COUNT(C7:C188)&lt;1,"",MAX(C7:C188))</f>
        <v/>
      </c>
    </row>
    <row r="12">
      <c r="A12" s="8">
        <f>IF($H$6="","",A11+1)</f>
        <v/>
      </c>
      <c r="B12" s="9" t="n"/>
      <c r="C12" s="10" t="n"/>
      <c r="D12" s="11" t="n"/>
      <c r="E12" s="12">
        <f>IF(C12="","",EXP(-$H$14/($H$15*(C12+273.15))))</f>
        <v/>
      </c>
      <c r="G12" s="6" t="inlineStr">
        <is>
          <t>Arithmetic mean (°C)</t>
        </is>
      </c>
      <c r="H12" s="13">
        <f>IF(COUNT(C7:C188)&lt;1,"",AVERAGE(C7:C188))</f>
        <v/>
      </c>
    </row>
    <row r="13">
      <c r="A13" s="8">
        <f>IF($H$6="","",A12+1)</f>
        <v/>
      </c>
      <c r="B13" s="9" t="n"/>
      <c r="C13" s="10" t="n"/>
      <c r="D13" s="11" t="n"/>
      <c r="E13" s="12">
        <f>IF(C13="","",EXP(-$H$14/($H$15*(C13+273.15))))</f>
        <v/>
      </c>
      <c r="G13" s="6" t="inlineStr">
        <is>
          <t>Excursions (outside range)</t>
        </is>
      </c>
      <c r="H13" s="14">
        <f>COUNTIF(C7:C188,"&lt;"&amp;H7)+COUNTIF(C7:C188,"&gt;"&amp;H8)</f>
        <v/>
      </c>
    </row>
    <row r="14">
      <c r="A14" s="8">
        <f>IF($H$6="","",A13+1)</f>
        <v/>
      </c>
      <c r="B14" s="9" t="n"/>
      <c r="C14" s="10" t="n"/>
      <c r="D14" s="11" t="n"/>
      <c r="E14" s="12">
        <f>IF(C14="","",EXP(-$H$14/($H$15*(C14+273.15))))</f>
        <v/>
      </c>
      <c r="G14" s="6" t="inlineStr">
        <is>
          <t>Activation energy (J/mol)</t>
        </is>
      </c>
      <c r="H14" s="14" t="n">
        <v>83144</v>
      </c>
    </row>
    <row r="15">
      <c r="A15" s="8">
        <f>IF($H$6="","",A14+1)</f>
        <v/>
      </c>
      <c r="B15" s="9" t="n"/>
      <c r="C15" s="10" t="n"/>
      <c r="D15" s="11" t="n"/>
      <c r="E15" s="12">
        <f>IF(C15="","",EXP(-$H$14/($H$15*(C15+273.15))))</f>
        <v/>
      </c>
      <c r="G15" s="6" t="inlineStr">
        <is>
          <t>Gas constant R (J/mol/K)</t>
        </is>
      </c>
      <c r="H15" s="15" t="n">
        <v>8.314</v>
      </c>
    </row>
    <row r="16">
      <c r="A16" s="8">
        <f>IF($H$6="","",A15+1)</f>
        <v/>
      </c>
      <c r="B16" s="9" t="n"/>
      <c r="C16" s="10" t="n"/>
      <c r="D16" s="11" t="n"/>
      <c r="E16" s="12">
        <f>IF(C16="","",EXP(-$H$14/($H$15*(C16+273.15))))</f>
        <v/>
      </c>
      <c r="G16" s="16" t="inlineStr">
        <is>
          <t>Mean Kinetic Temperature (°C)</t>
        </is>
      </c>
      <c r="H16" s="17">
        <f>IF(COUNT(C7:C188)&lt;1,"",(H14/H15)/(-LN(AVERAGE(E7:E188)))-273.15)</f>
        <v/>
      </c>
    </row>
    <row r="17">
      <c r="A17" s="8">
        <f>IF($H$6="","",A16+1)</f>
        <v/>
      </c>
      <c r="B17" s="9" t="n"/>
      <c r="C17" s="10" t="n"/>
      <c r="D17" s="11" t="n"/>
      <c r="E17" s="12">
        <f>IF(C17="","",EXP(-$H$14/($H$15*(C17+273.15))))</f>
        <v/>
      </c>
    </row>
    <row r="18">
      <c r="A18" s="8">
        <f>IF($H$6="","",A17+1)</f>
        <v/>
      </c>
      <c r="B18" s="9" t="n"/>
      <c r="C18" s="10" t="n"/>
      <c r="D18" s="11" t="n"/>
      <c r="E18" s="12">
        <f>IF(C18="","",EXP(-$H$14/($H$15*(C18+273.15))))</f>
        <v/>
      </c>
      <c r="G18" s="18" t="inlineStr">
        <is>
          <t>How to use</t>
        </is>
      </c>
    </row>
    <row r="19">
      <c r="A19" s="8">
        <f>IF($H$6="","",A18+1)</f>
        <v/>
      </c>
      <c r="B19" s="9" t="n"/>
      <c r="C19" s="10" t="n"/>
      <c r="D19" s="11" t="n"/>
      <c r="E19" s="12">
        <f>IF(C19="","",EXP(-$H$14/($H$15*(C19+273.15))))</f>
        <v/>
      </c>
      <c r="G19" s="19" t="inlineStr">
        <is>
          <t>1. Set the acceptable range and (optional) start date.</t>
        </is>
      </c>
    </row>
    <row r="20">
      <c r="A20" s="8">
        <f>IF($H$6="","",A19+1)</f>
        <v/>
      </c>
      <c r="B20" s="9" t="n"/>
      <c r="C20" s="10" t="n"/>
      <c r="D20" s="11" t="n"/>
      <c r="E20" s="12">
        <f>IF(C20="","",EXP(-$H$14/($H$15*(C20+273.15))))</f>
        <v/>
      </c>
      <c r="G20" s="19" t="inlineStr">
        <is>
          <t>2. Log one temperature reading per row, in °C.</t>
        </is>
      </c>
    </row>
    <row r="21">
      <c r="A21" s="8">
        <f>IF($H$6="","",A20+1)</f>
        <v/>
      </c>
      <c r="B21" s="9" t="n"/>
      <c r="C21" s="10" t="n"/>
      <c r="D21" s="11" t="n"/>
      <c r="E21" s="12">
        <f>IF(C21="","",EXP(-$H$14/($H$15*(C21+273.15))))</f>
        <v/>
      </c>
      <c r="G21" s="19" t="inlineStr">
        <is>
          <t>3. The mean kinetic temperature and excursion count update live.</t>
        </is>
      </c>
    </row>
    <row r="22">
      <c r="A22" s="8">
        <f>IF($H$6="","",A21+1)</f>
        <v/>
      </c>
      <c r="B22" s="9" t="n"/>
      <c r="C22" s="10" t="n"/>
      <c r="D22" s="11" t="n"/>
      <c r="E22" s="12">
        <f>IF(C22="","",EXP(-$H$14/($H$15*(C22+273.15))))</f>
        <v/>
      </c>
    </row>
    <row r="23">
      <c r="A23" s="8">
        <f>IF($H$6="","",A22+1)</f>
        <v/>
      </c>
      <c r="B23" s="9" t="n"/>
      <c r="C23" s="10" t="n"/>
      <c r="D23" s="11" t="n"/>
      <c r="E23" s="12">
        <f>IF(C23="","",EXP(-$H$14/($H$15*(C23+273.15))))</f>
        <v/>
      </c>
    </row>
    <row r="24">
      <c r="A24" s="8">
        <f>IF($H$6="","",A23+1)</f>
        <v/>
      </c>
      <c r="B24" s="9" t="n"/>
      <c r="C24" s="10" t="n"/>
      <c r="D24" s="11" t="n"/>
      <c r="E24" s="12">
        <f>IF(C24="","",EXP(-$H$14/($H$15*(C24+273.15))))</f>
        <v/>
      </c>
    </row>
    <row r="25">
      <c r="A25" s="8">
        <f>IF($H$6="","",A24+1)</f>
        <v/>
      </c>
      <c r="B25" s="9" t="n"/>
      <c r="C25" s="10" t="n"/>
      <c r="D25" s="11" t="n"/>
      <c r="E25" s="12">
        <f>IF(C25="","",EXP(-$H$14/($H$15*(C25+273.15))))</f>
        <v/>
      </c>
    </row>
    <row r="26">
      <c r="A26" s="8">
        <f>IF($H$6="","",A25+1)</f>
        <v/>
      </c>
      <c r="B26" s="9" t="n"/>
      <c r="C26" s="10" t="n"/>
      <c r="D26" s="11" t="n"/>
      <c r="E26" s="12">
        <f>IF(C26="","",EXP(-$H$14/($H$15*(C26+273.15))))</f>
        <v/>
      </c>
    </row>
    <row r="27">
      <c r="A27" s="8">
        <f>IF($H$6="","",A26+1)</f>
        <v/>
      </c>
      <c r="B27" s="9" t="n"/>
      <c r="C27" s="10" t="n"/>
      <c r="D27" s="11" t="n"/>
      <c r="E27" s="12">
        <f>IF(C27="","",EXP(-$H$14/($H$15*(C27+273.15))))</f>
        <v/>
      </c>
    </row>
    <row r="28">
      <c r="A28" s="8">
        <f>IF($H$6="","",A27+1)</f>
        <v/>
      </c>
      <c r="B28" s="9" t="n"/>
      <c r="C28" s="10" t="n"/>
      <c r="D28" s="11" t="n"/>
      <c r="E28" s="12">
        <f>IF(C28="","",EXP(-$H$14/($H$15*(C28+273.15))))</f>
        <v/>
      </c>
    </row>
    <row r="29">
      <c r="A29" s="8">
        <f>IF($H$6="","",A28+1)</f>
        <v/>
      </c>
      <c r="B29" s="9" t="n"/>
      <c r="C29" s="10" t="n"/>
      <c r="D29" s="11" t="n"/>
      <c r="E29" s="12">
        <f>IF(C29="","",EXP(-$H$14/($H$15*(C29+273.15))))</f>
        <v/>
      </c>
    </row>
    <row r="30">
      <c r="A30" s="8">
        <f>IF($H$6="","",A29+1)</f>
        <v/>
      </c>
      <c r="B30" s="9" t="n"/>
      <c r="C30" s="10" t="n"/>
      <c r="D30" s="11" t="n"/>
      <c r="E30" s="12">
        <f>IF(C30="","",EXP(-$H$14/($H$15*(C30+273.15))))</f>
        <v/>
      </c>
    </row>
    <row r="31">
      <c r="A31" s="8">
        <f>IF($H$6="","",A30+1)</f>
        <v/>
      </c>
      <c r="B31" s="9" t="n"/>
      <c r="C31" s="10" t="n"/>
      <c r="D31" s="11" t="n"/>
      <c r="E31" s="12">
        <f>IF(C31="","",EXP(-$H$14/($H$15*(C31+273.15))))</f>
        <v/>
      </c>
    </row>
    <row r="32">
      <c r="A32" s="8">
        <f>IF($H$6="","",A31+1)</f>
        <v/>
      </c>
      <c r="B32" s="9" t="n"/>
      <c r="C32" s="10" t="n"/>
      <c r="D32" s="11" t="n"/>
      <c r="E32" s="12">
        <f>IF(C32="","",EXP(-$H$14/($H$15*(C32+273.15))))</f>
        <v/>
      </c>
    </row>
    <row r="33">
      <c r="A33" s="8">
        <f>IF($H$6="","",A32+1)</f>
        <v/>
      </c>
      <c r="B33" s="9" t="n"/>
      <c r="C33" s="10" t="n"/>
      <c r="D33" s="11" t="n"/>
      <c r="E33" s="12">
        <f>IF(C33="","",EXP(-$H$14/($H$15*(C33+273.15))))</f>
        <v/>
      </c>
    </row>
    <row r="34">
      <c r="A34" s="8">
        <f>IF($H$6="","",A33+1)</f>
        <v/>
      </c>
      <c r="B34" s="9" t="n"/>
      <c r="C34" s="10" t="n"/>
      <c r="D34" s="11" t="n"/>
      <c r="E34" s="12">
        <f>IF(C34="","",EXP(-$H$14/($H$15*(C34+273.15))))</f>
        <v/>
      </c>
    </row>
    <row r="35">
      <c r="A35" s="8">
        <f>IF($H$6="","",A34+1)</f>
        <v/>
      </c>
      <c r="B35" s="9" t="n"/>
      <c r="C35" s="10" t="n"/>
      <c r="D35" s="11" t="n"/>
      <c r="E35" s="12">
        <f>IF(C35="","",EXP(-$H$14/($H$15*(C35+273.15))))</f>
        <v/>
      </c>
    </row>
    <row r="36">
      <c r="A36" s="8">
        <f>IF($H$6="","",A35+1)</f>
        <v/>
      </c>
      <c r="B36" s="9" t="n"/>
      <c r="C36" s="10" t="n"/>
      <c r="D36" s="11" t="n"/>
      <c r="E36" s="12">
        <f>IF(C36="","",EXP(-$H$14/($H$15*(C36+273.15))))</f>
        <v/>
      </c>
    </row>
    <row r="37">
      <c r="A37" s="8">
        <f>IF($H$6="","",A36+1)</f>
        <v/>
      </c>
      <c r="B37" s="9" t="n"/>
      <c r="C37" s="10" t="n"/>
      <c r="D37" s="11" t="n"/>
      <c r="E37" s="12">
        <f>IF(C37="","",EXP(-$H$14/($H$15*(C37+273.15))))</f>
        <v/>
      </c>
    </row>
    <row r="38">
      <c r="A38" s="8">
        <f>IF($H$6="","",A37+1)</f>
        <v/>
      </c>
      <c r="B38" s="9" t="n"/>
      <c r="C38" s="10" t="n"/>
      <c r="D38" s="11" t="n"/>
      <c r="E38" s="12">
        <f>IF(C38="","",EXP(-$H$14/($H$15*(C38+273.15))))</f>
        <v/>
      </c>
    </row>
    <row r="39">
      <c r="A39" s="8">
        <f>IF($H$6="","",A38+1)</f>
        <v/>
      </c>
      <c r="B39" s="9" t="n"/>
      <c r="C39" s="10" t="n"/>
      <c r="D39" s="11" t="n"/>
      <c r="E39" s="12">
        <f>IF(C39="","",EXP(-$H$14/($H$15*(C39+273.15))))</f>
        <v/>
      </c>
    </row>
    <row r="40">
      <c r="A40" s="8">
        <f>IF($H$6="","",A39+1)</f>
        <v/>
      </c>
      <c r="B40" s="9" t="n"/>
      <c r="C40" s="10" t="n"/>
      <c r="D40" s="11" t="n"/>
      <c r="E40" s="12">
        <f>IF(C40="","",EXP(-$H$14/($H$15*(C40+273.15))))</f>
        <v/>
      </c>
    </row>
    <row r="41">
      <c r="A41" s="8">
        <f>IF($H$6="","",A40+1)</f>
        <v/>
      </c>
      <c r="B41" s="9" t="n"/>
      <c r="C41" s="10" t="n"/>
      <c r="D41" s="11" t="n"/>
      <c r="E41" s="12">
        <f>IF(C41="","",EXP(-$H$14/($H$15*(C41+273.15))))</f>
        <v/>
      </c>
    </row>
    <row r="42">
      <c r="A42" s="8">
        <f>IF($H$6="","",A41+1)</f>
        <v/>
      </c>
      <c r="B42" s="9" t="n"/>
      <c r="C42" s="10" t="n"/>
      <c r="D42" s="11" t="n"/>
      <c r="E42" s="12">
        <f>IF(C42="","",EXP(-$H$14/($H$15*(C42+273.15))))</f>
        <v/>
      </c>
    </row>
    <row r="43">
      <c r="A43" s="8">
        <f>IF($H$6="","",A42+1)</f>
        <v/>
      </c>
      <c r="B43" s="9" t="n"/>
      <c r="C43" s="10" t="n"/>
      <c r="D43" s="11" t="n"/>
      <c r="E43" s="12">
        <f>IF(C43="","",EXP(-$H$14/($H$15*(C43+273.15))))</f>
        <v/>
      </c>
    </row>
    <row r="44">
      <c r="A44" s="8">
        <f>IF($H$6="","",A43+1)</f>
        <v/>
      </c>
      <c r="B44" s="9" t="n"/>
      <c r="C44" s="10" t="n"/>
      <c r="D44" s="11" t="n"/>
      <c r="E44" s="12">
        <f>IF(C44="","",EXP(-$H$14/($H$15*(C44+273.15))))</f>
        <v/>
      </c>
    </row>
    <row r="45">
      <c r="A45" s="8">
        <f>IF($H$6="","",A44+1)</f>
        <v/>
      </c>
      <c r="B45" s="9" t="n"/>
      <c r="C45" s="10" t="n"/>
      <c r="D45" s="11" t="n"/>
      <c r="E45" s="12">
        <f>IF(C45="","",EXP(-$H$14/($H$15*(C45+273.15))))</f>
        <v/>
      </c>
    </row>
    <row r="46">
      <c r="A46" s="8">
        <f>IF($H$6="","",A45+1)</f>
        <v/>
      </c>
      <c r="B46" s="9" t="n"/>
      <c r="C46" s="10" t="n"/>
      <c r="D46" s="11" t="n"/>
      <c r="E46" s="12">
        <f>IF(C46="","",EXP(-$H$14/($H$15*(C46+273.15))))</f>
        <v/>
      </c>
    </row>
    <row r="47">
      <c r="A47" s="8">
        <f>IF($H$6="","",A46+1)</f>
        <v/>
      </c>
      <c r="B47" s="9" t="n"/>
      <c r="C47" s="10" t="n"/>
      <c r="D47" s="11" t="n"/>
      <c r="E47" s="12">
        <f>IF(C47="","",EXP(-$H$14/($H$15*(C47+273.15))))</f>
        <v/>
      </c>
    </row>
    <row r="48">
      <c r="A48" s="8">
        <f>IF($H$6="","",A47+1)</f>
        <v/>
      </c>
      <c r="B48" s="9" t="n"/>
      <c r="C48" s="10" t="n"/>
      <c r="D48" s="11" t="n"/>
      <c r="E48" s="12">
        <f>IF(C48="","",EXP(-$H$14/($H$15*(C48+273.15))))</f>
        <v/>
      </c>
    </row>
    <row r="49">
      <c r="A49" s="8">
        <f>IF($H$6="","",A48+1)</f>
        <v/>
      </c>
      <c r="B49" s="9" t="n"/>
      <c r="C49" s="10" t="n"/>
      <c r="D49" s="11" t="n"/>
      <c r="E49" s="12">
        <f>IF(C49="","",EXP(-$H$14/($H$15*(C49+273.15))))</f>
        <v/>
      </c>
    </row>
    <row r="50">
      <c r="A50" s="8">
        <f>IF($H$6="","",A49+1)</f>
        <v/>
      </c>
      <c r="B50" s="9" t="n"/>
      <c r="C50" s="10" t="n"/>
      <c r="D50" s="11" t="n"/>
      <c r="E50" s="12">
        <f>IF(C50="","",EXP(-$H$14/($H$15*(C50+273.15))))</f>
        <v/>
      </c>
    </row>
    <row r="51">
      <c r="A51" s="8">
        <f>IF($H$6="","",A50+1)</f>
        <v/>
      </c>
      <c r="B51" s="9" t="n"/>
      <c r="C51" s="10" t="n"/>
      <c r="D51" s="11" t="n"/>
      <c r="E51" s="12">
        <f>IF(C51="","",EXP(-$H$14/($H$15*(C51+273.15))))</f>
        <v/>
      </c>
    </row>
    <row r="52">
      <c r="A52" s="8">
        <f>IF($H$6="","",A51+1)</f>
        <v/>
      </c>
      <c r="B52" s="9" t="n"/>
      <c r="C52" s="10" t="n"/>
      <c r="D52" s="11" t="n"/>
      <c r="E52" s="12">
        <f>IF(C52="","",EXP(-$H$14/($H$15*(C52+273.15))))</f>
        <v/>
      </c>
    </row>
    <row r="53">
      <c r="A53" s="8">
        <f>IF($H$6="","",A52+1)</f>
        <v/>
      </c>
      <c r="B53" s="9" t="n"/>
      <c r="C53" s="10" t="n"/>
      <c r="D53" s="11" t="n"/>
      <c r="E53" s="12">
        <f>IF(C53="","",EXP(-$H$14/($H$15*(C53+273.15))))</f>
        <v/>
      </c>
    </row>
    <row r="54">
      <c r="A54" s="8">
        <f>IF($H$6="","",A53+1)</f>
        <v/>
      </c>
      <c r="B54" s="9" t="n"/>
      <c r="C54" s="10" t="n"/>
      <c r="D54" s="11" t="n"/>
      <c r="E54" s="12">
        <f>IF(C54="","",EXP(-$H$14/($H$15*(C54+273.15))))</f>
        <v/>
      </c>
    </row>
    <row r="55">
      <c r="A55" s="8">
        <f>IF($H$6="","",A54+1)</f>
        <v/>
      </c>
      <c r="B55" s="9" t="n"/>
      <c r="C55" s="10" t="n"/>
      <c r="D55" s="11" t="n"/>
      <c r="E55" s="12">
        <f>IF(C55="","",EXP(-$H$14/($H$15*(C55+273.15))))</f>
        <v/>
      </c>
    </row>
    <row r="56">
      <c r="A56" s="8">
        <f>IF($H$6="","",A55+1)</f>
        <v/>
      </c>
      <c r="B56" s="9" t="n"/>
      <c r="C56" s="10" t="n"/>
      <c r="D56" s="11" t="n"/>
      <c r="E56" s="12">
        <f>IF(C56="","",EXP(-$H$14/($H$15*(C56+273.15))))</f>
        <v/>
      </c>
    </row>
    <row r="57">
      <c r="A57" s="8">
        <f>IF($H$6="","",A56+1)</f>
        <v/>
      </c>
      <c r="B57" s="9" t="n"/>
      <c r="C57" s="10" t="n"/>
      <c r="D57" s="11" t="n"/>
      <c r="E57" s="12">
        <f>IF(C57="","",EXP(-$H$14/($H$15*(C57+273.15))))</f>
        <v/>
      </c>
    </row>
    <row r="58">
      <c r="A58" s="8">
        <f>IF($H$6="","",A57+1)</f>
        <v/>
      </c>
      <c r="B58" s="9" t="n"/>
      <c r="C58" s="10" t="n"/>
      <c r="D58" s="11" t="n"/>
      <c r="E58" s="12">
        <f>IF(C58="","",EXP(-$H$14/($H$15*(C58+273.15))))</f>
        <v/>
      </c>
    </row>
    <row r="59">
      <c r="A59" s="8">
        <f>IF($H$6="","",A58+1)</f>
        <v/>
      </c>
      <c r="B59" s="9" t="n"/>
      <c r="C59" s="10" t="n"/>
      <c r="D59" s="11" t="n"/>
      <c r="E59" s="12">
        <f>IF(C59="","",EXP(-$H$14/($H$15*(C59+273.15))))</f>
        <v/>
      </c>
    </row>
    <row r="60">
      <c r="A60" s="8">
        <f>IF($H$6="","",A59+1)</f>
        <v/>
      </c>
      <c r="B60" s="9" t="n"/>
      <c r="C60" s="10" t="n"/>
      <c r="D60" s="11" t="n"/>
      <c r="E60" s="12">
        <f>IF(C60="","",EXP(-$H$14/($H$15*(C60+273.15))))</f>
        <v/>
      </c>
    </row>
    <row r="61">
      <c r="A61" s="8">
        <f>IF($H$6="","",A60+1)</f>
        <v/>
      </c>
      <c r="B61" s="9" t="n"/>
      <c r="C61" s="10" t="n"/>
      <c r="D61" s="11" t="n"/>
      <c r="E61" s="12">
        <f>IF(C61="","",EXP(-$H$14/($H$15*(C61+273.15))))</f>
        <v/>
      </c>
    </row>
    <row r="62">
      <c r="A62" s="8">
        <f>IF($H$6="","",A61+1)</f>
        <v/>
      </c>
      <c r="B62" s="9" t="n"/>
      <c r="C62" s="10" t="n"/>
      <c r="D62" s="11" t="n"/>
      <c r="E62" s="12">
        <f>IF(C62="","",EXP(-$H$14/($H$15*(C62+273.15))))</f>
        <v/>
      </c>
    </row>
    <row r="63">
      <c r="A63" s="8">
        <f>IF($H$6="","",A62+1)</f>
        <v/>
      </c>
      <c r="B63" s="9" t="n"/>
      <c r="C63" s="10" t="n"/>
      <c r="D63" s="11" t="n"/>
      <c r="E63" s="12">
        <f>IF(C63="","",EXP(-$H$14/($H$15*(C63+273.15))))</f>
        <v/>
      </c>
    </row>
    <row r="64">
      <c r="A64" s="8">
        <f>IF($H$6="","",A63+1)</f>
        <v/>
      </c>
      <c r="B64" s="9" t="n"/>
      <c r="C64" s="10" t="n"/>
      <c r="D64" s="11" t="n"/>
      <c r="E64" s="12">
        <f>IF(C64="","",EXP(-$H$14/($H$15*(C64+273.15))))</f>
        <v/>
      </c>
    </row>
    <row r="65">
      <c r="A65" s="8">
        <f>IF($H$6="","",A64+1)</f>
        <v/>
      </c>
      <c r="B65" s="9" t="n"/>
      <c r="C65" s="10" t="n"/>
      <c r="D65" s="11" t="n"/>
      <c r="E65" s="12">
        <f>IF(C65="","",EXP(-$H$14/($H$15*(C65+273.15))))</f>
        <v/>
      </c>
    </row>
    <row r="66">
      <c r="A66" s="8">
        <f>IF($H$6="","",A65+1)</f>
        <v/>
      </c>
      <c r="B66" s="9" t="n"/>
      <c r="C66" s="10" t="n"/>
      <c r="D66" s="11" t="n"/>
      <c r="E66" s="12">
        <f>IF(C66="","",EXP(-$H$14/($H$15*(C66+273.15))))</f>
        <v/>
      </c>
    </row>
    <row r="67">
      <c r="A67" s="8">
        <f>IF($H$6="","",A66+1)</f>
        <v/>
      </c>
      <c r="B67" s="9" t="n"/>
      <c r="C67" s="10" t="n"/>
      <c r="D67" s="11" t="n"/>
      <c r="E67" s="12">
        <f>IF(C67="","",EXP(-$H$14/($H$15*(C67+273.15))))</f>
        <v/>
      </c>
    </row>
    <row r="68">
      <c r="A68" s="8">
        <f>IF($H$6="","",A67+1)</f>
        <v/>
      </c>
      <c r="B68" s="9" t="n"/>
      <c r="C68" s="10" t="n"/>
      <c r="D68" s="11" t="n"/>
      <c r="E68" s="12">
        <f>IF(C68="","",EXP(-$H$14/($H$15*(C68+273.15))))</f>
        <v/>
      </c>
    </row>
    <row r="69">
      <c r="A69" s="8">
        <f>IF($H$6="","",A68+1)</f>
        <v/>
      </c>
      <c r="B69" s="9" t="n"/>
      <c r="C69" s="10" t="n"/>
      <c r="D69" s="11" t="n"/>
      <c r="E69" s="12">
        <f>IF(C69="","",EXP(-$H$14/($H$15*(C69+273.15))))</f>
        <v/>
      </c>
    </row>
    <row r="70">
      <c r="A70" s="8">
        <f>IF($H$6="","",A69+1)</f>
        <v/>
      </c>
      <c r="B70" s="9" t="n"/>
      <c r="C70" s="10" t="n"/>
      <c r="D70" s="11" t="n"/>
      <c r="E70" s="12">
        <f>IF(C70="","",EXP(-$H$14/($H$15*(C70+273.15))))</f>
        <v/>
      </c>
    </row>
    <row r="71">
      <c r="A71" s="8">
        <f>IF($H$6="","",A70+1)</f>
        <v/>
      </c>
      <c r="B71" s="9" t="n"/>
      <c r="C71" s="10" t="n"/>
      <c r="D71" s="11" t="n"/>
      <c r="E71" s="12">
        <f>IF(C71="","",EXP(-$H$14/($H$15*(C71+273.15))))</f>
        <v/>
      </c>
    </row>
    <row r="72">
      <c r="A72" s="8">
        <f>IF($H$6="","",A71+1)</f>
        <v/>
      </c>
      <c r="B72" s="9" t="n"/>
      <c r="C72" s="10" t="n"/>
      <c r="D72" s="11" t="n"/>
      <c r="E72" s="12">
        <f>IF(C72="","",EXP(-$H$14/($H$15*(C72+273.15))))</f>
        <v/>
      </c>
    </row>
    <row r="73">
      <c r="A73" s="8">
        <f>IF($H$6="","",A72+1)</f>
        <v/>
      </c>
      <c r="B73" s="9" t="n"/>
      <c r="C73" s="10" t="n"/>
      <c r="D73" s="11" t="n"/>
      <c r="E73" s="12">
        <f>IF(C73="","",EXP(-$H$14/($H$15*(C73+273.15))))</f>
        <v/>
      </c>
    </row>
    <row r="74">
      <c r="A74" s="8">
        <f>IF($H$6="","",A73+1)</f>
        <v/>
      </c>
      <c r="B74" s="9" t="n"/>
      <c r="C74" s="10" t="n"/>
      <c r="D74" s="11" t="n"/>
      <c r="E74" s="12">
        <f>IF(C74="","",EXP(-$H$14/($H$15*(C74+273.15))))</f>
        <v/>
      </c>
    </row>
    <row r="75">
      <c r="A75" s="8">
        <f>IF($H$6="","",A74+1)</f>
        <v/>
      </c>
      <c r="B75" s="9" t="n"/>
      <c r="C75" s="10" t="n"/>
      <c r="D75" s="11" t="n"/>
      <c r="E75" s="12">
        <f>IF(C75="","",EXP(-$H$14/($H$15*(C75+273.15))))</f>
        <v/>
      </c>
    </row>
    <row r="76">
      <c r="A76" s="8">
        <f>IF($H$6="","",A75+1)</f>
        <v/>
      </c>
      <c r="B76" s="9" t="n"/>
      <c r="C76" s="10" t="n"/>
      <c r="D76" s="11" t="n"/>
      <c r="E76" s="12">
        <f>IF(C76="","",EXP(-$H$14/($H$15*(C76+273.15))))</f>
        <v/>
      </c>
    </row>
    <row r="77">
      <c r="A77" s="8">
        <f>IF($H$6="","",A76+1)</f>
        <v/>
      </c>
      <c r="B77" s="9" t="n"/>
      <c r="C77" s="10" t="n"/>
      <c r="D77" s="11" t="n"/>
      <c r="E77" s="12">
        <f>IF(C77="","",EXP(-$H$14/($H$15*(C77+273.15))))</f>
        <v/>
      </c>
    </row>
    <row r="78">
      <c r="A78" s="8">
        <f>IF($H$6="","",A77+1)</f>
        <v/>
      </c>
      <c r="B78" s="9" t="n"/>
      <c r="C78" s="10" t="n"/>
      <c r="D78" s="11" t="n"/>
      <c r="E78" s="12">
        <f>IF(C78="","",EXP(-$H$14/($H$15*(C78+273.15))))</f>
        <v/>
      </c>
    </row>
    <row r="79">
      <c r="A79" s="8">
        <f>IF($H$6="","",A78+1)</f>
        <v/>
      </c>
      <c r="B79" s="9" t="n"/>
      <c r="C79" s="10" t="n"/>
      <c r="D79" s="11" t="n"/>
      <c r="E79" s="12">
        <f>IF(C79="","",EXP(-$H$14/($H$15*(C79+273.15))))</f>
        <v/>
      </c>
    </row>
    <row r="80">
      <c r="A80" s="8">
        <f>IF($H$6="","",A79+1)</f>
        <v/>
      </c>
      <c r="B80" s="9" t="n"/>
      <c r="C80" s="10" t="n"/>
      <c r="D80" s="11" t="n"/>
      <c r="E80" s="12">
        <f>IF(C80="","",EXP(-$H$14/($H$15*(C80+273.15))))</f>
        <v/>
      </c>
    </row>
    <row r="81">
      <c r="A81" s="8">
        <f>IF($H$6="","",A80+1)</f>
        <v/>
      </c>
      <c r="B81" s="9" t="n"/>
      <c r="C81" s="10" t="n"/>
      <c r="D81" s="11" t="n"/>
      <c r="E81" s="12">
        <f>IF(C81="","",EXP(-$H$14/($H$15*(C81+273.15))))</f>
        <v/>
      </c>
    </row>
    <row r="82">
      <c r="A82" s="8">
        <f>IF($H$6="","",A81+1)</f>
        <v/>
      </c>
      <c r="B82" s="9" t="n"/>
      <c r="C82" s="10" t="n"/>
      <c r="D82" s="11" t="n"/>
      <c r="E82" s="12">
        <f>IF(C82="","",EXP(-$H$14/($H$15*(C82+273.15))))</f>
        <v/>
      </c>
    </row>
    <row r="83">
      <c r="A83" s="8">
        <f>IF($H$6="","",A82+1)</f>
        <v/>
      </c>
      <c r="B83" s="9" t="n"/>
      <c r="C83" s="10" t="n"/>
      <c r="D83" s="11" t="n"/>
      <c r="E83" s="12">
        <f>IF(C83="","",EXP(-$H$14/($H$15*(C83+273.15))))</f>
        <v/>
      </c>
    </row>
    <row r="84">
      <c r="A84" s="8">
        <f>IF($H$6="","",A83+1)</f>
        <v/>
      </c>
      <c r="B84" s="9" t="n"/>
      <c r="C84" s="10" t="n"/>
      <c r="D84" s="11" t="n"/>
      <c r="E84" s="12">
        <f>IF(C84="","",EXP(-$H$14/($H$15*(C84+273.15))))</f>
        <v/>
      </c>
    </row>
    <row r="85">
      <c r="A85" s="8">
        <f>IF($H$6="","",A84+1)</f>
        <v/>
      </c>
      <c r="B85" s="9" t="n"/>
      <c r="C85" s="10" t="n"/>
      <c r="D85" s="11" t="n"/>
      <c r="E85" s="12">
        <f>IF(C85="","",EXP(-$H$14/($H$15*(C85+273.15))))</f>
        <v/>
      </c>
    </row>
    <row r="86">
      <c r="A86" s="8">
        <f>IF($H$6="","",A85+1)</f>
        <v/>
      </c>
      <c r="B86" s="9" t="n"/>
      <c r="C86" s="10" t="n"/>
      <c r="D86" s="11" t="n"/>
      <c r="E86" s="12">
        <f>IF(C86="","",EXP(-$H$14/($H$15*(C86+273.15))))</f>
        <v/>
      </c>
    </row>
    <row r="87">
      <c r="A87" s="8">
        <f>IF($H$6="","",A86+1)</f>
        <v/>
      </c>
      <c r="B87" s="9" t="n"/>
      <c r="C87" s="10" t="n"/>
      <c r="D87" s="11" t="n"/>
      <c r="E87" s="12">
        <f>IF(C87="","",EXP(-$H$14/($H$15*(C87+273.15))))</f>
        <v/>
      </c>
    </row>
    <row r="88">
      <c r="A88" s="8">
        <f>IF($H$6="","",A87+1)</f>
        <v/>
      </c>
      <c r="B88" s="9" t="n"/>
      <c r="C88" s="10" t="n"/>
      <c r="D88" s="11" t="n"/>
      <c r="E88" s="12">
        <f>IF(C88="","",EXP(-$H$14/($H$15*(C88+273.15))))</f>
        <v/>
      </c>
    </row>
    <row r="89">
      <c r="A89" s="8">
        <f>IF($H$6="","",A88+1)</f>
        <v/>
      </c>
      <c r="B89" s="9" t="n"/>
      <c r="C89" s="10" t="n"/>
      <c r="D89" s="11" t="n"/>
      <c r="E89" s="12">
        <f>IF(C89="","",EXP(-$H$14/($H$15*(C89+273.15))))</f>
        <v/>
      </c>
    </row>
    <row r="90">
      <c r="A90" s="8">
        <f>IF($H$6="","",A89+1)</f>
        <v/>
      </c>
      <c r="B90" s="9" t="n"/>
      <c r="C90" s="10" t="n"/>
      <c r="D90" s="11" t="n"/>
      <c r="E90" s="12">
        <f>IF(C90="","",EXP(-$H$14/($H$15*(C90+273.15))))</f>
        <v/>
      </c>
    </row>
    <row r="91">
      <c r="A91" s="8">
        <f>IF($H$6="","",A90+1)</f>
        <v/>
      </c>
      <c r="B91" s="9" t="n"/>
      <c r="C91" s="10" t="n"/>
      <c r="D91" s="11" t="n"/>
      <c r="E91" s="12">
        <f>IF(C91="","",EXP(-$H$14/($H$15*(C91+273.15))))</f>
        <v/>
      </c>
    </row>
    <row r="92">
      <c r="A92" s="8">
        <f>IF($H$6="","",A91+1)</f>
        <v/>
      </c>
      <c r="B92" s="9" t="n"/>
      <c r="C92" s="10" t="n"/>
      <c r="D92" s="11" t="n"/>
      <c r="E92" s="12">
        <f>IF(C92="","",EXP(-$H$14/($H$15*(C92+273.15))))</f>
        <v/>
      </c>
    </row>
    <row r="93">
      <c r="A93" s="8">
        <f>IF($H$6="","",A92+1)</f>
        <v/>
      </c>
      <c r="B93" s="9" t="n"/>
      <c r="C93" s="10" t="n"/>
      <c r="D93" s="11" t="n"/>
      <c r="E93" s="12">
        <f>IF(C93="","",EXP(-$H$14/($H$15*(C93+273.15))))</f>
        <v/>
      </c>
    </row>
    <row r="94">
      <c r="A94" s="8">
        <f>IF($H$6="","",A93+1)</f>
        <v/>
      </c>
      <c r="B94" s="9" t="n"/>
      <c r="C94" s="10" t="n"/>
      <c r="D94" s="11" t="n"/>
      <c r="E94" s="12">
        <f>IF(C94="","",EXP(-$H$14/($H$15*(C94+273.15))))</f>
        <v/>
      </c>
    </row>
    <row r="95">
      <c r="A95" s="8">
        <f>IF($H$6="","",A94+1)</f>
        <v/>
      </c>
      <c r="B95" s="9" t="n"/>
      <c r="C95" s="10" t="n"/>
      <c r="D95" s="11" t="n"/>
      <c r="E95" s="12">
        <f>IF(C95="","",EXP(-$H$14/($H$15*(C95+273.15))))</f>
        <v/>
      </c>
    </row>
    <row r="96">
      <c r="A96" s="8">
        <f>IF($H$6="","",A95+1)</f>
        <v/>
      </c>
      <c r="B96" s="9" t="n"/>
      <c r="C96" s="10" t="n"/>
      <c r="D96" s="11" t="n"/>
      <c r="E96" s="12">
        <f>IF(C96="","",EXP(-$H$14/($H$15*(C96+273.15))))</f>
        <v/>
      </c>
    </row>
    <row r="97">
      <c r="A97" s="8">
        <f>IF($H$6="","",A96+1)</f>
        <v/>
      </c>
      <c r="B97" s="9" t="n"/>
      <c r="C97" s="10" t="n"/>
      <c r="D97" s="11" t="n"/>
      <c r="E97" s="12">
        <f>IF(C97="","",EXP(-$H$14/($H$15*(C97+273.15))))</f>
        <v/>
      </c>
    </row>
    <row r="98">
      <c r="A98" s="8">
        <f>IF($H$6="","",A97+1)</f>
        <v/>
      </c>
      <c r="B98" s="9" t="n"/>
      <c r="C98" s="10" t="n"/>
      <c r="D98" s="11" t="n"/>
      <c r="E98" s="12">
        <f>IF(C98="","",EXP(-$H$14/($H$15*(C98+273.15))))</f>
        <v/>
      </c>
    </row>
    <row r="99">
      <c r="A99" s="8">
        <f>IF($H$6="","",A98+1)</f>
        <v/>
      </c>
      <c r="B99" s="9" t="n"/>
      <c r="C99" s="10" t="n"/>
      <c r="D99" s="11" t="n"/>
      <c r="E99" s="12">
        <f>IF(C99="","",EXP(-$H$14/($H$15*(C99+273.15))))</f>
        <v/>
      </c>
    </row>
    <row r="100">
      <c r="A100" s="8">
        <f>IF($H$6="","",A99+1)</f>
        <v/>
      </c>
      <c r="B100" s="9" t="n"/>
      <c r="C100" s="10" t="n"/>
      <c r="D100" s="11" t="n"/>
      <c r="E100" s="12">
        <f>IF(C100="","",EXP(-$H$14/($H$15*(C100+273.15))))</f>
        <v/>
      </c>
    </row>
    <row r="101">
      <c r="A101" s="8">
        <f>IF($H$6="","",A100+1)</f>
        <v/>
      </c>
      <c r="B101" s="9" t="n"/>
      <c r="C101" s="10" t="n"/>
      <c r="D101" s="11" t="n"/>
      <c r="E101" s="12">
        <f>IF(C101="","",EXP(-$H$14/($H$15*(C101+273.15))))</f>
        <v/>
      </c>
    </row>
    <row r="102">
      <c r="A102" s="8">
        <f>IF($H$6="","",A101+1)</f>
        <v/>
      </c>
      <c r="B102" s="9" t="n"/>
      <c r="C102" s="10" t="n"/>
      <c r="D102" s="11" t="n"/>
      <c r="E102" s="12">
        <f>IF(C102="","",EXP(-$H$14/($H$15*(C102+273.15))))</f>
        <v/>
      </c>
    </row>
    <row r="103">
      <c r="A103" s="8">
        <f>IF($H$6="","",A102+1)</f>
        <v/>
      </c>
      <c r="B103" s="9" t="n"/>
      <c r="C103" s="10" t="n"/>
      <c r="D103" s="11" t="n"/>
      <c r="E103" s="12">
        <f>IF(C103="","",EXP(-$H$14/($H$15*(C103+273.15))))</f>
        <v/>
      </c>
    </row>
    <row r="104">
      <c r="A104" s="8">
        <f>IF($H$6="","",A103+1)</f>
        <v/>
      </c>
      <c r="B104" s="9" t="n"/>
      <c r="C104" s="10" t="n"/>
      <c r="D104" s="11" t="n"/>
      <c r="E104" s="12">
        <f>IF(C104="","",EXP(-$H$14/($H$15*(C104+273.15))))</f>
        <v/>
      </c>
    </row>
    <row r="105">
      <c r="A105" s="8">
        <f>IF($H$6="","",A104+1)</f>
        <v/>
      </c>
      <c r="B105" s="9" t="n"/>
      <c r="C105" s="10" t="n"/>
      <c r="D105" s="11" t="n"/>
      <c r="E105" s="12">
        <f>IF(C105="","",EXP(-$H$14/($H$15*(C105+273.15))))</f>
        <v/>
      </c>
    </row>
    <row r="106">
      <c r="A106" s="8">
        <f>IF($H$6="","",A105+1)</f>
        <v/>
      </c>
      <c r="B106" s="9" t="n"/>
      <c r="C106" s="10" t="n"/>
      <c r="D106" s="11" t="n"/>
      <c r="E106" s="12">
        <f>IF(C106="","",EXP(-$H$14/($H$15*(C106+273.15))))</f>
        <v/>
      </c>
    </row>
    <row r="107">
      <c r="A107" s="8">
        <f>IF($H$6="","",A106+1)</f>
        <v/>
      </c>
      <c r="B107" s="9" t="n"/>
      <c r="C107" s="10" t="n"/>
      <c r="D107" s="11" t="n"/>
      <c r="E107" s="12">
        <f>IF(C107="","",EXP(-$H$14/($H$15*(C107+273.15))))</f>
        <v/>
      </c>
    </row>
    <row r="108">
      <c r="A108" s="8">
        <f>IF($H$6="","",A107+1)</f>
        <v/>
      </c>
      <c r="B108" s="9" t="n"/>
      <c r="C108" s="10" t="n"/>
      <c r="D108" s="11" t="n"/>
      <c r="E108" s="12">
        <f>IF(C108="","",EXP(-$H$14/($H$15*(C108+273.15))))</f>
        <v/>
      </c>
    </row>
    <row r="109">
      <c r="A109" s="8">
        <f>IF($H$6="","",A108+1)</f>
        <v/>
      </c>
      <c r="B109" s="9" t="n"/>
      <c r="C109" s="10" t="n"/>
      <c r="D109" s="11" t="n"/>
      <c r="E109" s="12">
        <f>IF(C109="","",EXP(-$H$14/($H$15*(C109+273.15))))</f>
        <v/>
      </c>
    </row>
    <row r="110">
      <c r="A110" s="8">
        <f>IF($H$6="","",A109+1)</f>
        <v/>
      </c>
      <c r="B110" s="9" t="n"/>
      <c r="C110" s="10" t="n"/>
      <c r="D110" s="11" t="n"/>
      <c r="E110" s="12">
        <f>IF(C110="","",EXP(-$H$14/($H$15*(C110+273.15))))</f>
        <v/>
      </c>
    </row>
    <row r="111">
      <c r="A111" s="8">
        <f>IF($H$6="","",A110+1)</f>
        <v/>
      </c>
      <c r="B111" s="9" t="n"/>
      <c r="C111" s="10" t="n"/>
      <c r="D111" s="11" t="n"/>
      <c r="E111" s="12">
        <f>IF(C111="","",EXP(-$H$14/($H$15*(C111+273.15))))</f>
        <v/>
      </c>
    </row>
    <row r="112">
      <c r="A112" s="8">
        <f>IF($H$6="","",A111+1)</f>
        <v/>
      </c>
      <c r="B112" s="9" t="n"/>
      <c r="C112" s="10" t="n"/>
      <c r="D112" s="11" t="n"/>
      <c r="E112" s="12">
        <f>IF(C112="","",EXP(-$H$14/($H$15*(C112+273.15))))</f>
        <v/>
      </c>
    </row>
    <row r="113">
      <c r="A113" s="8">
        <f>IF($H$6="","",A112+1)</f>
        <v/>
      </c>
      <c r="B113" s="9" t="n"/>
      <c r="C113" s="10" t="n"/>
      <c r="D113" s="11" t="n"/>
      <c r="E113" s="12">
        <f>IF(C113="","",EXP(-$H$14/($H$15*(C113+273.15))))</f>
        <v/>
      </c>
    </row>
    <row r="114">
      <c r="A114" s="8">
        <f>IF($H$6="","",A113+1)</f>
        <v/>
      </c>
      <c r="B114" s="9" t="n"/>
      <c r="C114" s="10" t="n"/>
      <c r="D114" s="11" t="n"/>
      <c r="E114" s="12">
        <f>IF(C114="","",EXP(-$H$14/($H$15*(C114+273.15))))</f>
        <v/>
      </c>
    </row>
    <row r="115">
      <c r="A115" s="8">
        <f>IF($H$6="","",A114+1)</f>
        <v/>
      </c>
      <c r="B115" s="9" t="n"/>
      <c r="C115" s="10" t="n"/>
      <c r="D115" s="11" t="n"/>
      <c r="E115" s="12">
        <f>IF(C115="","",EXP(-$H$14/($H$15*(C115+273.15))))</f>
        <v/>
      </c>
    </row>
    <row r="116">
      <c r="A116" s="8">
        <f>IF($H$6="","",A115+1)</f>
        <v/>
      </c>
      <c r="B116" s="9" t="n"/>
      <c r="C116" s="10" t="n"/>
      <c r="D116" s="11" t="n"/>
      <c r="E116" s="12">
        <f>IF(C116="","",EXP(-$H$14/($H$15*(C116+273.15))))</f>
        <v/>
      </c>
    </row>
    <row r="117">
      <c r="A117" s="8">
        <f>IF($H$6="","",A116+1)</f>
        <v/>
      </c>
      <c r="B117" s="9" t="n"/>
      <c r="C117" s="10" t="n"/>
      <c r="D117" s="11" t="n"/>
      <c r="E117" s="12">
        <f>IF(C117="","",EXP(-$H$14/($H$15*(C117+273.15))))</f>
        <v/>
      </c>
    </row>
    <row r="118">
      <c r="A118" s="8">
        <f>IF($H$6="","",A117+1)</f>
        <v/>
      </c>
      <c r="B118" s="9" t="n"/>
      <c r="C118" s="10" t="n"/>
      <c r="D118" s="11" t="n"/>
      <c r="E118" s="12">
        <f>IF(C118="","",EXP(-$H$14/($H$15*(C118+273.15))))</f>
        <v/>
      </c>
    </row>
    <row r="119">
      <c r="A119" s="8">
        <f>IF($H$6="","",A118+1)</f>
        <v/>
      </c>
      <c r="B119" s="9" t="n"/>
      <c r="C119" s="10" t="n"/>
      <c r="D119" s="11" t="n"/>
      <c r="E119" s="12">
        <f>IF(C119="","",EXP(-$H$14/($H$15*(C119+273.15))))</f>
        <v/>
      </c>
    </row>
    <row r="120">
      <c r="A120" s="8">
        <f>IF($H$6="","",A119+1)</f>
        <v/>
      </c>
      <c r="B120" s="9" t="n"/>
      <c r="C120" s="10" t="n"/>
      <c r="D120" s="11" t="n"/>
      <c r="E120" s="12">
        <f>IF(C120="","",EXP(-$H$14/($H$15*(C120+273.15))))</f>
        <v/>
      </c>
    </row>
    <row r="121">
      <c r="A121" s="8">
        <f>IF($H$6="","",A120+1)</f>
        <v/>
      </c>
      <c r="B121" s="9" t="n"/>
      <c r="C121" s="10" t="n"/>
      <c r="D121" s="11" t="n"/>
      <c r="E121" s="12">
        <f>IF(C121="","",EXP(-$H$14/($H$15*(C121+273.15))))</f>
        <v/>
      </c>
    </row>
    <row r="122">
      <c r="A122" s="8">
        <f>IF($H$6="","",A121+1)</f>
        <v/>
      </c>
      <c r="B122" s="9" t="n"/>
      <c r="C122" s="10" t="n"/>
      <c r="D122" s="11" t="n"/>
      <c r="E122" s="12">
        <f>IF(C122="","",EXP(-$H$14/($H$15*(C122+273.15))))</f>
        <v/>
      </c>
    </row>
    <row r="123">
      <c r="A123" s="8">
        <f>IF($H$6="","",A122+1)</f>
        <v/>
      </c>
      <c r="B123" s="9" t="n"/>
      <c r="C123" s="10" t="n"/>
      <c r="D123" s="11" t="n"/>
      <c r="E123" s="12">
        <f>IF(C123="","",EXP(-$H$14/($H$15*(C123+273.15))))</f>
        <v/>
      </c>
    </row>
    <row r="124">
      <c r="A124" s="8">
        <f>IF($H$6="","",A123+1)</f>
        <v/>
      </c>
      <c r="B124" s="9" t="n"/>
      <c r="C124" s="10" t="n"/>
      <c r="D124" s="11" t="n"/>
      <c r="E124" s="12">
        <f>IF(C124="","",EXP(-$H$14/($H$15*(C124+273.15))))</f>
        <v/>
      </c>
    </row>
    <row r="125">
      <c r="A125" s="8">
        <f>IF($H$6="","",A124+1)</f>
        <v/>
      </c>
      <c r="B125" s="9" t="n"/>
      <c r="C125" s="10" t="n"/>
      <c r="D125" s="11" t="n"/>
      <c r="E125" s="12">
        <f>IF(C125="","",EXP(-$H$14/($H$15*(C125+273.15))))</f>
        <v/>
      </c>
    </row>
    <row r="126">
      <c r="A126" s="8">
        <f>IF($H$6="","",A125+1)</f>
        <v/>
      </c>
      <c r="B126" s="9" t="n"/>
      <c r="C126" s="10" t="n"/>
      <c r="D126" s="11" t="n"/>
      <c r="E126" s="12">
        <f>IF(C126="","",EXP(-$H$14/($H$15*(C126+273.15))))</f>
        <v/>
      </c>
    </row>
    <row r="127">
      <c r="A127" s="8">
        <f>IF($H$6="","",A126+1)</f>
        <v/>
      </c>
      <c r="B127" s="9" t="n"/>
      <c r="C127" s="10" t="n"/>
      <c r="D127" s="11" t="n"/>
      <c r="E127" s="12">
        <f>IF(C127="","",EXP(-$H$14/($H$15*(C127+273.15))))</f>
        <v/>
      </c>
    </row>
    <row r="128">
      <c r="A128" s="8">
        <f>IF($H$6="","",A127+1)</f>
        <v/>
      </c>
      <c r="B128" s="9" t="n"/>
      <c r="C128" s="10" t="n"/>
      <c r="D128" s="11" t="n"/>
      <c r="E128" s="12">
        <f>IF(C128="","",EXP(-$H$14/($H$15*(C128+273.15))))</f>
        <v/>
      </c>
    </row>
    <row r="129">
      <c r="A129" s="8">
        <f>IF($H$6="","",A128+1)</f>
        <v/>
      </c>
      <c r="B129" s="9" t="n"/>
      <c r="C129" s="10" t="n"/>
      <c r="D129" s="11" t="n"/>
      <c r="E129" s="12">
        <f>IF(C129="","",EXP(-$H$14/($H$15*(C129+273.15))))</f>
        <v/>
      </c>
    </row>
    <row r="130">
      <c r="A130" s="8">
        <f>IF($H$6="","",A129+1)</f>
        <v/>
      </c>
      <c r="B130" s="9" t="n"/>
      <c r="C130" s="10" t="n"/>
      <c r="D130" s="11" t="n"/>
      <c r="E130" s="12">
        <f>IF(C130="","",EXP(-$H$14/($H$15*(C130+273.15))))</f>
        <v/>
      </c>
    </row>
    <row r="131">
      <c r="A131" s="8">
        <f>IF($H$6="","",A130+1)</f>
        <v/>
      </c>
      <c r="B131" s="9" t="n"/>
      <c r="C131" s="10" t="n"/>
      <c r="D131" s="11" t="n"/>
      <c r="E131" s="12">
        <f>IF(C131="","",EXP(-$H$14/($H$15*(C131+273.15))))</f>
        <v/>
      </c>
    </row>
    <row r="132">
      <c r="A132" s="8">
        <f>IF($H$6="","",A131+1)</f>
        <v/>
      </c>
      <c r="B132" s="9" t="n"/>
      <c r="C132" s="10" t="n"/>
      <c r="D132" s="11" t="n"/>
      <c r="E132" s="12">
        <f>IF(C132="","",EXP(-$H$14/($H$15*(C132+273.15))))</f>
        <v/>
      </c>
    </row>
    <row r="133">
      <c r="A133" s="8">
        <f>IF($H$6="","",A132+1)</f>
        <v/>
      </c>
      <c r="B133" s="9" t="n"/>
      <c r="C133" s="10" t="n"/>
      <c r="D133" s="11" t="n"/>
      <c r="E133" s="12">
        <f>IF(C133="","",EXP(-$H$14/($H$15*(C133+273.15))))</f>
        <v/>
      </c>
    </row>
    <row r="134">
      <c r="A134" s="8">
        <f>IF($H$6="","",A133+1)</f>
        <v/>
      </c>
      <c r="B134" s="9" t="n"/>
      <c r="C134" s="10" t="n"/>
      <c r="D134" s="11" t="n"/>
      <c r="E134" s="12">
        <f>IF(C134="","",EXP(-$H$14/($H$15*(C134+273.15))))</f>
        <v/>
      </c>
    </row>
    <row r="135">
      <c r="A135" s="8">
        <f>IF($H$6="","",A134+1)</f>
        <v/>
      </c>
      <c r="B135" s="9" t="n"/>
      <c r="C135" s="10" t="n"/>
      <c r="D135" s="11" t="n"/>
      <c r="E135" s="12">
        <f>IF(C135="","",EXP(-$H$14/($H$15*(C135+273.15))))</f>
        <v/>
      </c>
    </row>
    <row r="136">
      <c r="A136" s="8">
        <f>IF($H$6="","",A135+1)</f>
        <v/>
      </c>
      <c r="B136" s="9" t="n"/>
      <c r="C136" s="10" t="n"/>
      <c r="D136" s="11" t="n"/>
      <c r="E136" s="12">
        <f>IF(C136="","",EXP(-$H$14/($H$15*(C136+273.15))))</f>
        <v/>
      </c>
    </row>
    <row r="137">
      <c r="A137" s="8">
        <f>IF($H$6="","",A136+1)</f>
        <v/>
      </c>
      <c r="B137" s="9" t="n"/>
      <c r="C137" s="10" t="n"/>
      <c r="D137" s="11" t="n"/>
      <c r="E137" s="12">
        <f>IF(C137="","",EXP(-$H$14/($H$15*(C137+273.15))))</f>
        <v/>
      </c>
    </row>
    <row r="138">
      <c r="A138" s="8">
        <f>IF($H$6="","",A137+1)</f>
        <v/>
      </c>
      <c r="B138" s="9" t="n"/>
      <c r="C138" s="10" t="n"/>
      <c r="D138" s="11" t="n"/>
      <c r="E138" s="12">
        <f>IF(C138="","",EXP(-$H$14/($H$15*(C138+273.15))))</f>
        <v/>
      </c>
    </row>
    <row r="139">
      <c r="A139" s="8">
        <f>IF($H$6="","",A138+1)</f>
        <v/>
      </c>
      <c r="B139" s="9" t="n"/>
      <c r="C139" s="10" t="n"/>
      <c r="D139" s="11" t="n"/>
      <c r="E139" s="12">
        <f>IF(C139="","",EXP(-$H$14/($H$15*(C139+273.15))))</f>
        <v/>
      </c>
    </row>
    <row r="140">
      <c r="A140" s="8">
        <f>IF($H$6="","",A139+1)</f>
        <v/>
      </c>
      <c r="B140" s="9" t="n"/>
      <c r="C140" s="10" t="n"/>
      <c r="D140" s="11" t="n"/>
      <c r="E140" s="12">
        <f>IF(C140="","",EXP(-$H$14/($H$15*(C140+273.15))))</f>
        <v/>
      </c>
    </row>
    <row r="141">
      <c r="A141" s="8">
        <f>IF($H$6="","",A140+1)</f>
        <v/>
      </c>
      <c r="B141" s="9" t="n"/>
      <c r="C141" s="10" t="n"/>
      <c r="D141" s="11" t="n"/>
      <c r="E141" s="12">
        <f>IF(C141="","",EXP(-$H$14/($H$15*(C141+273.15))))</f>
        <v/>
      </c>
    </row>
    <row r="142">
      <c r="A142" s="8">
        <f>IF($H$6="","",A141+1)</f>
        <v/>
      </c>
      <c r="B142" s="9" t="n"/>
      <c r="C142" s="10" t="n"/>
      <c r="D142" s="11" t="n"/>
      <c r="E142" s="12">
        <f>IF(C142="","",EXP(-$H$14/($H$15*(C142+273.15))))</f>
        <v/>
      </c>
    </row>
    <row r="143">
      <c r="A143" s="8">
        <f>IF($H$6="","",A142+1)</f>
        <v/>
      </c>
      <c r="B143" s="9" t="n"/>
      <c r="C143" s="10" t="n"/>
      <c r="D143" s="11" t="n"/>
      <c r="E143" s="12">
        <f>IF(C143="","",EXP(-$H$14/($H$15*(C143+273.15))))</f>
        <v/>
      </c>
    </row>
    <row r="144">
      <c r="A144" s="8">
        <f>IF($H$6="","",A143+1)</f>
        <v/>
      </c>
      <c r="B144" s="9" t="n"/>
      <c r="C144" s="10" t="n"/>
      <c r="D144" s="11" t="n"/>
      <c r="E144" s="12">
        <f>IF(C144="","",EXP(-$H$14/($H$15*(C144+273.15))))</f>
        <v/>
      </c>
    </row>
    <row r="145">
      <c r="A145" s="8">
        <f>IF($H$6="","",A144+1)</f>
        <v/>
      </c>
      <c r="B145" s="9" t="n"/>
      <c r="C145" s="10" t="n"/>
      <c r="D145" s="11" t="n"/>
      <c r="E145" s="12">
        <f>IF(C145="","",EXP(-$H$14/($H$15*(C145+273.15))))</f>
        <v/>
      </c>
    </row>
    <row r="146">
      <c r="A146" s="8">
        <f>IF($H$6="","",A145+1)</f>
        <v/>
      </c>
      <c r="B146" s="9" t="n"/>
      <c r="C146" s="10" t="n"/>
      <c r="D146" s="11" t="n"/>
      <c r="E146" s="12">
        <f>IF(C146="","",EXP(-$H$14/($H$15*(C146+273.15))))</f>
        <v/>
      </c>
    </row>
    <row r="147">
      <c r="A147" s="8">
        <f>IF($H$6="","",A146+1)</f>
        <v/>
      </c>
      <c r="B147" s="9" t="n"/>
      <c r="C147" s="10" t="n"/>
      <c r="D147" s="11" t="n"/>
      <c r="E147" s="12">
        <f>IF(C147="","",EXP(-$H$14/($H$15*(C147+273.15))))</f>
        <v/>
      </c>
    </row>
    <row r="148">
      <c r="A148" s="8">
        <f>IF($H$6="","",A147+1)</f>
        <v/>
      </c>
      <c r="B148" s="9" t="n"/>
      <c r="C148" s="10" t="n"/>
      <c r="D148" s="11" t="n"/>
      <c r="E148" s="12">
        <f>IF(C148="","",EXP(-$H$14/($H$15*(C148+273.15))))</f>
        <v/>
      </c>
    </row>
    <row r="149">
      <c r="A149" s="8">
        <f>IF($H$6="","",A148+1)</f>
        <v/>
      </c>
      <c r="B149" s="9" t="n"/>
      <c r="C149" s="10" t="n"/>
      <c r="D149" s="11" t="n"/>
      <c r="E149" s="12">
        <f>IF(C149="","",EXP(-$H$14/($H$15*(C149+273.15))))</f>
        <v/>
      </c>
    </row>
    <row r="150">
      <c r="A150" s="8">
        <f>IF($H$6="","",A149+1)</f>
        <v/>
      </c>
      <c r="B150" s="9" t="n"/>
      <c r="C150" s="10" t="n"/>
      <c r="D150" s="11" t="n"/>
      <c r="E150" s="12">
        <f>IF(C150="","",EXP(-$H$14/($H$15*(C150+273.15))))</f>
        <v/>
      </c>
    </row>
    <row r="151">
      <c r="A151" s="8">
        <f>IF($H$6="","",A150+1)</f>
        <v/>
      </c>
      <c r="B151" s="9" t="n"/>
      <c r="C151" s="10" t="n"/>
      <c r="D151" s="11" t="n"/>
      <c r="E151" s="12">
        <f>IF(C151="","",EXP(-$H$14/($H$15*(C151+273.15))))</f>
        <v/>
      </c>
    </row>
    <row r="152">
      <c r="A152" s="8">
        <f>IF($H$6="","",A151+1)</f>
        <v/>
      </c>
      <c r="B152" s="9" t="n"/>
      <c r="C152" s="10" t="n"/>
      <c r="D152" s="11" t="n"/>
      <c r="E152" s="12">
        <f>IF(C152="","",EXP(-$H$14/($H$15*(C152+273.15))))</f>
        <v/>
      </c>
    </row>
    <row r="153">
      <c r="A153" s="8">
        <f>IF($H$6="","",A152+1)</f>
        <v/>
      </c>
      <c r="B153" s="9" t="n"/>
      <c r="C153" s="10" t="n"/>
      <c r="D153" s="11" t="n"/>
      <c r="E153" s="12">
        <f>IF(C153="","",EXP(-$H$14/($H$15*(C153+273.15))))</f>
        <v/>
      </c>
    </row>
    <row r="154">
      <c r="A154" s="8">
        <f>IF($H$6="","",A153+1)</f>
        <v/>
      </c>
      <c r="B154" s="9" t="n"/>
      <c r="C154" s="10" t="n"/>
      <c r="D154" s="11" t="n"/>
      <c r="E154" s="12">
        <f>IF(C154="","",EXP(-$H$14/($H$15*(C154+273.15))))</f>
        <v/>
      </c>
    </row>
    <row r="155">
      <c r="A155" s="8">
        <f>IF($H$6="","",A154+1)</f>
        <v/>
      </c>
      <c r="B155" s="9" t="n"/>
      <c r="C155" s="10" t="n"/>
      <c r="D155" s="11" t="n"/>
      <c r="E155" s="12">
        <f>IF(C155="","",EXP(-$H$14/($H$15*(C155+273.15))))</f>
        <v/>
      </c>
    </row>
    <row r="156">
      <c r="A156" s="8">
        <f>IF($H$6="","",A155+1)</f>
        <v/>
      </c>
      <c r="B156" s="9" t="n"/>
      <c r="C156" s="10" t="n"/>
      <c r="D156" s="11" t="n"/>
      <c r="E156" s="12">
        <f>IF(C156="","",EXP(-$H$14/($H$15*(C156+273.15))))</f>
        <v/>
      </c>
    </row>
    <row r="157">
      <c r="A157" s="8">
        <f>IF($H$6="","",A156+1)</f>
        <v/>
      </c>
      <c r="B157" s="9" t="n"/>
      <c r="C157" s="10" t="n"/>
      <c r="D157" s="11" t="n"/>
      <c r="E157" s="12">
        <f>IF(C157="","",EXP(-$H$14/($H$15*(C157+273.15))))</f>
        <v/>
      </c>
    </row>
    <row r="158">
      <c r="A158" s="8">
        <f>IF($H$6="","",A157+1)</f>
        <v/>
      </c>
      <c r="B158" s="9" t="n"/>
      <c r="C158" s="10" t="n"/>
      <c r="D158" s="11" t="n"/>
      <c r="E158" s="12">
        <f>IF(C158="","",EXP(-$H$14/($H$15*(C158+273.15))))</f>
        <v/>
      </c>
    </row>
    <row r="159">
      <c r="A159" s="8">
        <f>IF($H$6="","",A158+1)</f>
        <v/>
      </c>
      <c r="B159" s="9" t="n"/>
      <c r="C159" s="10" t="n"/>
      <c r="D159" s="11" t="n"/>
      <c r="E159" s="12">
        <f>IF(C159="","",EXP(-$H$14/($H$15*(C159+273.15))))</f>
        <v/>
      </c>
    </row>
    <row r="160">
      <c r="A160" s="8">
        <f>IF($H$6="","",A159+1)</f>
        <v/>
      </c>
      <c r="B160" s="9" t="n"/>
      <c r="C160" s="10" t="n"/>
      <c r="D160" s="11" t="n"/>
      <c r="E160" s="12">
        <f>IF(C160="","",EXP(-$H$14/($H$15*(C160+273.15))))</f>
        <v/>
      </c>
    </row>
    <row r="161">
      <c r="A161" s="8">
        <f>IF($H$6="","",A160+1)</f>
        <v/>
      </c>
      <c r="B161" s="9" t="n"/>
      <c r="C161" s="10" t="n"/>
      <c r="D161" s="11" t="n"/>
      <c r="E161" s="12">
        <f>IF(C161="","",EXP(-$H$14/($H$15*(C161+273.15))))</f>
        <v/>
      </c>
    </row>
    <row r="162">
      <c r="A162" s="8">
        <f>IF($H$6="","",A161+1)</f>
        <v/>
      </c>
      <c r="B162" s="9" t="n"/>
      <c r="C162" s="10" t="n"/>
      <c r="D162" s="11" t="n"/>
      <c r="E162" s="12">
        <f>IF(C162="","",EXP(-$H$14/($H$15*(C162+273.15))))</f>
        <v/>
      </c>
    </row>
    <row r="163">
      <c r="A163" s="8">
        <f>IF($H$6="","",A162+1)</f>
        <v/>
      </c>
      <c r="B163" s="9" t="n"/>
      <c r="C163" s="10" t="n"/>
      <c r="D163" s="11" t="n"/>
      <c r="E163" s="12">
        <f>IF(C163="","",EXP(-$H$14/($H$15*(C163+273.15))))</f>
        <v/>
      </c>
    </row>
    <row r="164">
      <c r="A164" s="8">
        <f>IF($H$6="","",A163+1)</f>
        <v/>
      </c>
      <c r="B164" s="9" t="n"/>
      <c r="C164" s="10" t="n"/>
      <c r="D164" s="11" t="n"/>
      <c r="E164" s="12">
        <f>IF(C164="","",EXP(-$H$14/($H$15*(C164+273.15))))</f>
        <v/>
      </c>
    </row>
    <row r="165">
      <c r="A165" s="8">
        <f>IF($H$6="","",A164+1)</f>
        <v/>
      </c>
      <c r="B165" s="9" t="n"/>
      <c r="C165" s="10" t="n"/>
      <c r="D165" s="11" t="n"/>
      <c r="E165" s="12">
        <f>IF(C165="","",EXP(-$H$14/($H$15*(C165+273.15))))</f>
        <v/>
      </c>
    </row>
    <row r="166">
      <c r="A166" s="8">
        <f>IF($H$6="","",A165+1)</f>
        <v/>
      </c>
      <c r="B166" s="9" t="n"/>
      <c r="C166" s="10" t="n"/>
      <c r="D166" s="11" t="n"/>
      <c r="E166" s="12">
        <f>IF(C166="","",EXP(-$H$14/($H$15*(C166+273.15))))</f>
        <v/>
      </c>
    </row>
    <row r="167">
      <c r="A167" s="8">
        <f>IF($H$6="","",A166+1)</f>
        <v/>
      </c>
      <c r="B167" s="9" t="n"/>
      <c r="C167" s="10" t="n"/>
      <c r="D167" s="11" t="n"/>
      <c r="E167" s="12">
        <f>IF(C167="","",EXP(-$H$14/($H$15*(C167+273.15))))</f>
        <v/>
      </c>
    </row>
    <row r="168">
      <c r="A168" s="8">
        <f>IF($H$6="","",A167+1)</f>
        <v/>
      </c>
      <c r="B168" s="9" t="n"/>
      <c r="C168" s="10" t="n"/>
      <c r="D168" s="11" t="n"/>
      <c r="E168" s="12">
        <f>IF(C168="","",EXP(-$H$14/($H$15*(C168+273.15))))</f>
        <v/>
      </c>
    </row>
    <row r="169">
      <c r="A169" s="8">
        <f>IF($H$6="","",A168+1)</f>
        <v/>
      </c>
      <c r="B169" s="9" t="n"/>
      <c r="C169" s="10" t="n"/>
      <c r="D169" s="11" t="n"/>
      <c r="E169" s="12">
        <f>IF(C169="","",EXP(-$H$14/($H$15*(C169+273.15))))</f>
        <v/>
      </c>
    </row>
    <row r="170">
      <c r="A170" s="8">
        <f>IF($H$6="","",A169+1)</f>
        <v/>
      </c>
      <c r="B170" s="9" t="n"/>
      <c r="C170" s="10" t="n"/>
      <c r="D170" s="11" t="n"/>
      <c r="E170" s="12">
        <f>IF(C170="","",EXP(-$H$14/($H$15*(C170+273.15))))</f>
        <v/>
      </c>
    </row>
    <row r="171">
      <c r="A171" s="8">
        <f>IF($H$6="","",A170+1)</f>
        <v/>
      </c>
      <c r="B171" s="9" t="n"/>
      <c r="C171" s="10" t="n"/>
      <c r="D171" s="11" t="n"/>
      <c r="E171" s="12">
        <f>IF(C171="","",EXP(-$H$14/($H$15*(C171+273.15))))</f>
        <v/>
      </c>
    </row>
    <row r="172">
      <c r="A172" s="8">
        <f>IF($H$6="","",A171+1)</f>
        <v/>
      </c>
      <c r="B172" s="9" t="n"/>
      <c r="C172" s="10" t="n"/>
      <c r="D172" s="11" t="n"/>
      <c r="E172" s="12">
        <f>IF(C172="","",EXP(-$H$14/($H$15*(C172+273.15))))</f>
        <v/>
      </c>
    </row>
    <row r="173">
      <c r="A173" s="8">
        <f>IF($H$6="","",A172+1)</f>
        <v/>
      </c>
      <c r="B173" s="9" t="n"/>
      <c r="C173" s="10" t="n"/>
      <c r="D173" s="11" t="n"/>
      <c r="E173" s="12">
        <f>IF(C173="","",EXP(-$H$14/($H$15*(C173+273.15))))</f>
        <v/>
      </c>
    </row>
    <row r="174">
      <c r="A174" s="8">
        <f>IF($H$6="","",A173+1)</f>
        <v/>
      </c>
      <c r="B174" s="9" t="n"/>
      <c r="C174" s="10" t="n"/>
      <c r="D174" s="11" t="n"/>
      <c r="E174" s="12">
        <f>IF(C174="","",EXP(-$H$14/($H$15*(C174+273.15))))</f>
        <v/>
      </c>
    </row>
    <row r="175">
      <c r="A175" s="8">
        <f>IF($H$6="","",A174+1)</f>
        <v/>
      </c>
      <c r="B175" s="9" t="n"/>
      <c r="C175" s="10" t="n"/>
      <c r="D175" s="11" t="n"/>
      <c r="E175" s="12">
        <f>IF(C175="","",EXP(-$H$14/($H$15*(C175+273.15))))</f>
        <v/>
      </c>
    </row>
    <row r="176">
      <c r="A176" s="8">
        <f>IF($H$6="","",A175+1)</f>
        <v/>
      </c>
      <c r="B176" s="9" t="n"/>
      <c r="C176" s="10" t="n"/>
      <c r="D176" s="11" t="n"/>
      <c r="E176" s="12">
        <f>IF(C176="","",EXP(-$H$14/($H$15*(C176+273.15))))</f>
        <v/>
      </c>
    </row>
    <row r="177">
      <c r="A177" s="8">
        <f>IF($H$6="","",A176+1)</f>
        <v/>
      </c>
      <c r="B177" s="9" t="n"/>
      <c r="C177" s="10" t="n"/>
      <c r="D177" s="11" t="n"/>
      <c r="E177" s="12">
        <f>IF(C177="","",EXP(-$H$14/($H$15*(C177+273.15))))</f>
        <v/>
      </c>
    </row>
    <row r="178">
      <c r="A178" s="8">
        <f>IF($H$6="","",A177+1)</f>
        <v/>
      </c>
      <c r="B178" s="9" t="n"/>
      <c r="C178" s="10" t="n"/>
      <c r="D178" s="11" t="n"/>
      <c r="E178" s="12">
        <f>IF(C178="","",EXP(-$H$14/($H$15*(C178+273.15))))</f>
        <v/>
      </c>
    </row>
    <row r="179">
      <c r="A179" s="8">
        <f>IF($H$6="","",A178+1)</f>
        <v/>
      </c>
      <c r="B179" s="9" t="n"/>
      <c r="C179" s="10" t="n"/>
      <c r="D179" s="11" t="n"/>
      <c r="E179" s="12">
        <f>IF(C179="","",EXP(-$H$14/($H$15*(C179+273.15))))</f>
        <v/>
      </c>
    </row>
    <row r="180">
      <c r="A180" s="8">
        <f>IF($H$6="","",A179+1)</f>
        <v/>
      </c>
      <c r="B180" s="9" t="n"/>
      <c r="C180" s="10" t="n"/>
      <c r="D180" s="11" t="n"/>
      <c r="E180" s="12">
        <f>IF(C180="","",EXP(-$H$14/($H$15*(C180+273.15))))</f>
        <v/>
      </c>
    </row>
    <row r="181">
      <c r="A181" s="8">
        <f>IF($H$6="","",A180+1)</f>
        <v/>
      </c>
      <c r="B181" s="9" t="n"/>
      <c r="C181" s="10" t="n"/>
      <c r="D181" s="11" t="n"/>
      <c r="E181" s="12">
        <f>IF(C181="","",EXP(-$H$14/($H$15*(C181+273.15))))</f>
        <v/>
      </c>
    </row>
    <row r="182">
      <c r="A182" s="8">
        <f>IF($H$6="","",A181+1)</f>
        <v/>
      </c>
      <c r="B182" s="9" t="n"/>
      <c r="C182" s="10" t="n"/>
      <c r="D182" s="11" t="n"/>
      <c r="E182" s="12">
        <f>IF(C182="","",EXP(-$H$14/($H$15*(C182+273.15))))</f>
        <v/>
      </c>
    </row>
    <row r="183">
      <c r="A183" s="8">
        <f>IF($H$6="","",A182+1)</f>
        <v/>
      </c>
      <c r="B183" s="9" t="n"/>
      <c r="C183" s="10" t="n"/>
      <c r="D183" s="11" t="n"/>
      <c r="E183" s="12">
        <f>IF(C183="","",EXP(-$H$14/($H$15*(C183+273.15))))</f>
        <v/>
      </c>
    </row>
    <row r="184">
      <c r="A184" s="8">
        <f>IF($H$6="","",A183+1)</f>
        <v/>
      </c>
      <c r="B184" s="9" t="n"/>
      <c r="C184" s="10" t="n"/>
      <c r="D184" s="11" t="n"/>
      <c r="E184" s="12">
        <f>IF(C184="","",EXP(-$H$14/($H$15*(C184+273.15))))</f>
        <v/>
      </c>
    </row>
    <row r="185">
      <c r="A185" s="8">
        <f>IF($H$6="","",A184+1)</f>
        <v/>
      </c>
      <c r="B185" s="9" t="n"/>
      <c r="C185" s="10" t="n"/>
      <c r="D185" s="11" t="n"/>
      <c r="E185" s="12">
        <f>IF(C185="","",EXP(-$H$14/($H$15*(C185+273.15))))</f>
        <v/>
      </c>
    </row>
    <row r="186">
      <c r="A186" s="8">
        <f>IF($H$6="","",A185+1)</f>
        <v/>
      </c>
      <c r="B186" s="9" t="n"/>
      <c r="C186" s="10" t="n"/>
      <c r="D186" s="11" t="n"/>
      <c r="E186" s="12">
        <f>IF(C186="","",EXP(-$H$14/($H$15*(C186+273.15))))</f>
        <v/>
      </c>
    </row>
    <row r="187">
      <c r="A187" s="8">
        <f>IF($H$6="","",A186+1)</f>
        <v/>
      </c>
      <c r="B187" s="9" t="n"/>
      <c r="C187" s="10" t="n"/>
      <c r="D187" s="11" t="n"/>
      <c r="E187" s="12">
        <f>IF(C187="","",EXP(-$H$14/($H$15*(C187+273.15))))</f>
        <v/>
      </c>
    </row>
    <row r="188">
      <c r="A188" s="8">
        <f>IF($H$6="","",A187+1)</f>
        <v/>
      </c>
      <c r="B188" s="9" t="n"/>
      <c r="C188" s="10" t="n"/>
      <c r="D188" s="11" t="n"/>
      <c r="E188" s="12">
        <f>IF(C188="","",EXP(-$H$14/($H$15*(C188+273.15))))</f>
        <v/>
      </c>
    </row>
    <row r="190">
      <c r="A190" s="20" t="inlineStr">
        <is>
          <t>Generated by The Pharma Partner (Pharma Verixa Limited)   |   thepharmapartner.co.ke/tools/mkt-calculator</t>
        </is>
      </c>
    </row>
  </sheetData>
  <mergeCells count="4">
    <mergeCell ref="A190:H190"/>
    <mergeCell ref="A3:H3"/>
    <mergeCell ref="A2:H2"/>
    <mergeCell ref="A1:H1"/>
  </mergeCells>
  <pageMargins left="0.75" right="0.75" top="1" bottom="1" header="0.5" footer="0.5"/>
  <headerFooter>
    <oddHeader>&amp;C&amp;"Arial"&amp;10The Pharma Partner  |  MKT Tracker</oddHeader>
    <oddFooter>&amp;C&amp;"Arial"&amp;9thepharmapartner.co.ke/tools/mkt-calculator  | 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The Pharma Partner (Pharma Verixa Limited)</dc:creator>
  <dc:title xmlns:dc="http://purl.org/dc/elements/1.1/">MKT Tracker - 6-Month Temperature Tracker</dc:title>
  <dc:subject xmlns:dc="http://purl.org/dc/elements/1.1/">Mean Kinetic Temperature temperature log</dc:subject>
  <dcterms:created xmlns:dcterms="http://purl.org/dc/terms/" xmlns:xsi="http://www.w3.org/2001/XMLSchema-instance" xsi:type="dcterms:W3CDTF">2026-08-15T08:37:57Z</dcterms:created>
  <dcterms:modified xmlns:dcterms="http://purl.org/dc/terms/" xmlns:xsi="http://www.w3.org/2001/XMLSchema-instance" xsi:type="dcterms:W3CDTF">2026-08-15T08:37:57Z</dcterms:modified>
</cp:coreProperties>
</file>